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derica/Desktop/"/>
    </mc:Choice>
  </mc:AlternateContent>
  <xr:revisionPtr revIDLastSave="0" documentId="8_{4CBC20C6-48E6-B54C-A060-3AA637EE2994}" xr6:coauthVersionLast="47" xr6:coauthVersionMax="47" xr10:uidLastSave="{00000000-0000-0000-0000-000000000000}"/>
  <bookViews>
    <workbookView xWindow="0" yWindow="500" windowWidth="28800" windowHeight="16440" xr2:uid="{2A4BEFEC-6B65-5541-8F3A-2C29FF273E71}"/>
  </bookViews>
  <sheets>
    <sheet name="Calcolo indennità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D11" i="1" s="1"/>
  <c r="D16" i="1" s="1"/>
  <c r="D23" i="1" l="1"/>
  <c r="B11" i="1"/>
  <c r="B16" i="1" s="1"/>
  <c r="C11" i="1" l="1"/>
  <c r="B23" i="1" l="1"/>
  <c r="C16" i="1"/>
  <c r="C23" i="1" s="1"/>
</calcChain>
</file>

<file path=xl/sharedStrings.xml><?xml version="1.0" encoding="utf-8"?>
<sst xmlns="http://schemas.openxmlformats.org/spreadsheetml/2006/main" count="30" uniqueCount="24">
  <si>
    <t>Calcolo del valore del patrimonio del beneficiario</t>
  </si>
  <si>
    <t>TOTALE PATRIMONIO</t>
  </si>
  <si>
    <t>contanti e giacenza conti correnti al 31/12 dell'anno precedente (o al momento della nomina dell'ads)</t>
  </si>
  <si>
    <t>altre somme non facilmente liquidabili (titoli, azioni, investimenti vari)</t>
  </si>
  <si>
    <t>da calcolarsi sulla base dei parametri previsti dalla l. 836/1973 (e succ. mod.) per i dipendenti statali</t>
  </si>
  <si>
    <t xml:space="preserve">valore dei beni immobili come da perizia di stima o, in mancanza, come da quotazioni OMI </t>
  </si>
  <si>
    <t>inserire percentuale da 25 a 70% (per la presenza di immobili di cui al punto 19 C del protocollo)</t>
  </si>
  <si>
    <t>valore patrimonio</t>
  </si>
  <si>
    <t>perc. max</t>
  </si>
  <si>
    <t>perc. min</t>
  </si>
  <si>
    <t>INDENNITA' percentuale</t>
  </si>
  <si>
    <t>MINIMO</t>
  </si>
  <si>
    <t>MASSIMO</t>
  </si>
  <si>
    <t>MEDIO</t>
  </si>
  <si>
    <t>INDENNITA MAGGIORATA</t>
  </si>
  <si>
    <t>TOTALE</t>
  </si>
  <si>
    <t>PROGETTO DI NOTULA PER INDENNITA' ANNUA</t>
  </si>
  <si>
    <t>(riempire le caselle gialle)</t>
  </si>
  <si>
    <t>Liquidità:</t>
  </si>
  <si>
    <t>Investimenti:</t>
  </si>
  <si>
    <t>Immobili:</t>
  </si>
  <si>
    <t>Maggiorazione per immobili:</t>
  </si>
  <si>
    <t>Spese vive documentate:</t>
  </si>
  <si>
    <t>Spese di viaggio: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</si>
</sst>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Protection="1"/>
    <xf numFmtId="0" fontId="1" fillId="0" borderId="0" xfId="0" applyFont="1" applyProtection="1"/>
    <xf numFmtId="164" fontId="0" fillId="0" borderId="0" xfId="0" applyNumberFormat="1" applyProtection="1"/>
    <xf numFmtId="164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164" fontId="2" fillId="0" borderId="0" xfId="0" applyNumberFormat="1" applyFont="1" applyProtection="1"/>
    <xf numFmtId="0" fontId="0" fillId="0" borderId="0" xfId="0" applyAlignment="1" applyProtection="1">
      <alignment horizontal="right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DFD6-E346-F04E-ABAC-45933E80AEF9}">
  <dimension ref="A1:E23"/>
  <sheetViews>
    <sheetView tabSelected="1" workbookViewId="0">
      <selection sqref="A1:D1"/>
    </sheetView>
  </sheetViews>
  <sheetFormatPr baseColWidth="10" defaultRowHeight="16" x14ac:dyDescent="0.2"/>
  <cols>
    <col min="1" max="1" width="24.6640625" style="2" customWidth="1"/>
    <col min="2" max="2" width="13.33203125" style="2" bestFit="1" customWidth="1"/>
    <col min="3" max="16384" width="10.83203125" style="2"/>
  </cols>
  <sheetData>
    <row r="1" spans="1:5" ht="21" x14ac:dyDescent="0.25">
      <c r="A1" s="14" t="s">
        <v>16</v>
      </c>
      <c r="B1" s="14"/>
      <c r="C1" s="14"/>
      <c r="D1" s="14"/>
    </row>
    <row r="2" spans="1:5" x14ac:dyDescent="0.2">
      <c r="A2" s="15" t="s">
        <v>17</v>
      </c>
      <c r="B2" s="15"/>
      <c r="C2" s="15"/>
      <c r="D2" s="15"/>
    </row>
    <row r="4" spans="1:5" ht="17" thickBot="1" x14ac:dyDescent="0.25">
      <c r="A4" s="3" t="s">
        <v>0</v>
      </c>
    </row>
    <row r="5" spans="1:5" ht="17" thickBot="1" x14ac:dyDescent="0.25">
      <c r="A5" s="11" t="s">
        <v>18</v>
      </c>
      <c r="B5" s="12"/>
      <c r="E5" s="2" t="s">
        <v>2</v>
      </c>
    </row>
    <row r="6" spans="1:5" ht="17" thickBot="1" x14ac:dyDescent="0.25">
      <c r="A6" s="11" t="s">
        <v>19</v>
      </c>
      <c r="B6" s="12"/>
      <c r="E6" s="2" t="s">
        <v>3</v>
      </c>
    </row>
    <row r="7" spans="1:5" ht="17" thickBot="1" x14ac:dyDescent="0.25">
      <c r="A7" s="11" t="s">
        <v>20</v>
      </c>
      <c r="B7" s="12"/>
      <c r="E7" s="2" t="s">
        <v>5</v>
      </c>
    </row>
    <row r="8" spans="1:5" x14ac:dyDescent="0.2">
      <c r="A8" s="2" t="s">
        <v>1</v>
      </c>
      <c r="B8" s="4">
        <f>SUM(B5:B7)</f>
        <v>0</v>
      </c>
    </row>
    <row r="9" spans="1:5" x14ac:dyDescent="0.2">
      <c r="B9" s="4"/>
    </row>
    <row r="10" spans="1:5" x14ac:dyDescent="0.2">
      <c r="B10" s="5" t="s">
        <v>11</v>
      </c>
      <c r="C10" s="6" t="s">
        <v>13</v>
      </c>
      <c r="D10" s="6" t="s">
        <v>12</v>
      </c>
    </row>
    <row r="11" spans="1:5" x14ac:dyDescent="0.2">
      <c r="A11" s="2" t="s">
        <v>10</v>
      </c>
      <c r="B11" s="4">
        <f>IF(B8&lt;=Foglio2!B2,Foglio2!C2,IF(AND(B8&gt;=Foglio2!A3,B8&lt;=Foglio2!B3),B8*Foglio2!C3/100,IF(AND(B8&gt;=Foglio2!A4,B8&lt;=Foglio2!B4),B8*Foglio2!C4/100,IF(AND(B8&gt;=Foglio2!A5,B8&lt;=Foglio2!B5),B8*Foglio2!C5/100,IF(AND(B8&gt;=Foglio2!A6,B8&lt;=Foglio2!B6),B8*Foglio2!C6/100,IF(AND(B8&gt;=Foglio2!A7,B8&lt;=Foglio2!B7),B8*Foglio2!C7/100,IF(AND(B8&gt;=Foglio2!A8,B8&lt;=Foglio2!B8),B8*Foglio2!C8/100,B8*Foglio2!C9/100)))))))</f>
        <v>0</v>
      </c>
      <c r="C11" s="4">
        <f>(B11+D11)/2</f>
        <v>0</v>
      </c>
      <c r="D11" s="4">
        <f>IF(B8&lt;=Foglio2!B2,Foglio2!D2,IF(AND(B8&gt;=Foglio2!A3,B8&lt;=Foglio2!B3),B8*Foglio2!D3/100,IF(AND(B8&gt;=Foglio2!A4,B8&lt;=Foglio2!B4),B8*Foglio2!D4/100,IF(AND(B8&gt;=Foglio2!A5,B8&lt;=Foglio2!B5),B8*Foglio2!D5/100,IF(AND(B8&gt;=Foglio2!A6,B8&lt;=Foglio2!B6),B8*Foglio2!D6/100,IF(AND(B8&gt;=Foglio2!A7,B8&lt;=Foglio2!B7),B8*Foglio2!D7/100,IF(AND(B8&gt;=Foglio2!A8,B8&lt;=Foglio2!B8),B8*Foglio2!D8/100,B8*Foglio2!D9/100)))))))</f>
        <v>0</v>
      </c>
    </row>
    <row r="12" spans="1:5" ht="17" thickBot="1" x14ac:dyDescent="0.25"/>
    <row r="13" spans="1:5" ht="17" thickBot="1" x14ac:dyDescent="0.25">
      <c r="A13" s="11" t="s">
        <v>21</v>
      </c>
      <c r="B13" s="13"/>
      <c r="E13" s="2" t="s">
        <v>6</v>
      </c>
    </row>
    <row r="15" spans="1:5" x14ac:dyDescent="0.2">
      <c r="B15" s="5" t="s">
        <v>11</v>
      </c>
      <c r="C15" s="6" t="s">
        <v>13</v>
      </c>
      <c r="D15" s="6" t="s">
        <v>12</v>
      </c>
    </row>
    <row r="16" spans="1:5" x14ac:dyDescent="0.2">
      <c r="A16" s="3" t="s">
        <v>14</v>
      </c>
      <c r="B16" s="4">
        <f>IF(OR(B13=0,B13=""),B11*1,B11+B11*B13/100)</f>
        <v>0</v>
      </c>
      <c r="C16" s="4">
        <f>(B16+D16)/2</f>
        <v>0</v>
      </c>
      <c r="D16" s="4">
        <f>IF(OR(B13=0,B13=""),D11*1,D11+D11*B13/100)</f>
        <v>0</v>
      </c>
    </row>
    <row r="18" spans="1:5" ht="17" thickBot="1" x14ac:dyDescent="0.25"/>
    <row r="19" spans="1:5" ht="17" thickBot="1" x14ac:dyDescent="0.25">
      <c r="A19" s="11" t="s">
        <v>22</v>
      </c>
      <c r="B19" s="12"/>
    </row>
    <row r="20" spans="1:5" ht="17" thickBot="1" x14ac:dyDescent="0.25">
      <c r="A20" s="11" t="s">
        <v>23</v>
      </c>
      <c r="B20" s="12"/>
      <c r="E20" s="2" t="s">
        <v>4</v>
      </c>
    </row>
    <row r="22" spans="1:5" ht="19" x14ac:dyDescent="0.25">
      <c r="A22" s="9"/>
      <c r="B22" s="7" t="s">
        <v>11</v>
      </c>
      <c r="C22" s="8" t="s">
        <v>13</v>
      </c>
      <c r="D22" s="8" t="s">
        <v>12</v>
      </c>
    </row>
    <row r="23" spans="1:5" ht="19" x14ac:dyDescent="0.25">
      <c r="A23" s="9" t="s">
        <v>15</v>
      </c>
      <c r="B23" s="10">
        <f>SUM(B20,B19,B16)</f>
        <v>0</v>
      </c>
      <c r="C23" s="10">
        <f>SUM(B20,B19,C16)</f>
        <v>0</v>
      </c>
      <c r="D23" s="10">
        <f>SUM(B20,B19,D16)</f>
        <v>0</v>
      </c>
    </row>
  </sheetData>
  <sheetProtection sheet="1" objects="1" scenarios="1"/>
  <mergeCells count="2">
    <mergeCell ref="A1:D1"/>
    <mergeCell ref="A2:D2"/>
  </mergeCells>
  <dataValidations count="1">
    <dataValidation type="whole" allowBlank="1" showInputMessage="1" showErrorMessage="1" errorTitle="VALORE NON VALIDO" promptTitle="inserire valore tra 25 e 70" sqref="B13" xr:uid="{7AD20342-1876-5344-A6FF-E6D6F9631C49}">
      <formula1>25</formula1>
      <formula2>70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9AAD5-F302-A941-84D3-E15F38019220}">
  <dimension ref="A1:D9"/>
  <sheetViews>
    <sheetView workbookViewId="0">
      <selection activeCell="A13" sqref="A13:C13"/>
    </sheetView>
  </sheetViews>
  <sheetFormatPr baseColWidth="10" defaultRowHeight="16" x14ac:dyDescent="0.2"/>
  <sheetData>
    <row r="1" spans="1:4" x14ac:dyDescent="0.2">
      <c r="A1" s="16" t="s">
        <v>7</v>
      </c>
      <c r="B1" s="16"/>
      <c r="C1" s="1" t="s">
        <v>9</v>
      </c>
      <c r="D1" s="1" t="s">
        <v>8</v>
      </c>
    </row>
    <row r="2" spans="1:4" x14ac:dyDescent="0.2">
      <c r="A2">
        <v>0</v>
      </c>
      <c r="B2">
        <v>3000</v>
      </c>
      <c r="C2">
        <v>0</v>
      </c>
      <c r="D2">
        <v>0</v>
      </c>
    </row>
    <row r="3" spans="1:4" x14ac:dyDescent="0.2">
      <c r="A3">
        <v>3000.01</v>
      </c>
      <c r="B3">
        <v>20000</v>
      </c>
      <c r="C3">
        <v>7.5</v>
      </c>
      <c r="D3">
        <v>10</v>
      </c>
    </row>
    <row r="4" spans="1:4" x14ac:dyDescent="0.2">
      <c r="A4">
        <v>20000.009999999998</v>
      </c>
      <c r="B4">
        <v>50000</v>
      </c>
      <c r="C4">
        <v>4</v>
      </c>
      <c r="D4">
        <v>5</v>
      </c>
    </row>
    <row r="5" spans="1:4" x14ac:dyDescent="0.2">
      <c r="A5">
        <v>50000.01</v>
      </c>
      <c r="B5">
        <v>100000</v>
      </c>
      <c r="C5">
        <v>2</v>
      </c>
      <c r="D5">
        <v>3</v>
      </c>
    </row>
    <row r="6" spans="1:4" x14ac:dyDescent="0.2">
      <c r="A6">
        <v>100000.01</v>
      </c>
      <c r="B6">
        <v>300000</v>
      </c>
      <c r="C6">
        <v>1.5</v>
      </c>
      <c r="D6">
        <v>2</v>
      </c>
    </row>
    <row r="7" spans="1:4" x14ac:dyDescent="0.2">
      <c r="A7">
        <v>300000.01</v>
      </c>
      <c r="B7">
        <v>500000</v>
      </c>
      <c r="C7">
        <v>1</v>
      </c>
      <c r="D7">
        <v>1.5</v>
      </c>
    </row>
    <row r="8" spans="1:4" x14ac:dyDescent="0.2">
      <c r="A8">
        <v>500000.01</v>
      </c>
      <c r="B8">
        <v>1000000</v>
      </c>
      <c r="C8">
        <v>0.5</v>
      </c>
      <c r="D8">
        <v>1</v>
      </c>
    </row>
    <row r="9" spans="1:4" x14ac:dyDescent="0.2">
      <c r="A9">
        <v>1000000.01</v>
      </c>
      <c r="C9">
        <v>0.5</v>
      </c>
      <c r="D9">
        <v>0.5</v>
      </c>
    </row>
  </sheetData>
  <sheetProtection sheet="1" objects="1" scenario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 indennità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Gianmarco Marinai</dc:creator>
  <cp:lastModifiedBy>Microsoft Office User</cp:lastModifiedBy>
  <dcterms:created xsi:type="dcterms:W3CDTF">2021-11-20T14:14:10Z</dcterms:created>
  <dcterms:modified xsi:type="dcterms:W3CDTF">2021-11-28T18:05:06Z</dcterms:modified>
</cp:coreProperties>
</file>